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MILA\2021\SESJE\07_Sesja 08 07 2021\"/>
    </mc:Choice>
  </mc:AlternateContent>
  <bookViews>
    <workbookView xWindow="0" yWindow="0" windowWidth="28800" windowHeight="12435"/>
  </bookViews>
  <sheets>
    <sheet name="08.07.2021" sheetId="42" r:id="rId1"/>
  </sheets>
  <definedNames>
    <definedName name="_xlnm.Print_Titles" localSheetId="0">'08.07.2021'!$11:$14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2" l="1"/>
  <c r="F28" i="42" l="1"/>
  <c r="F27" i="42"/>
  <c r="G20" i="42" l="1"/>
  <c r="G29" i="42" l="1"/>
  <c r="G22" i="42"/>
  <c r="F18" i="42" l="1"/>
  <c r="G31" i="42" l="1"/>
  <c r="J31" i="42"/>
  <c r="E34" i="42" l="1"/>
  <c r="G34" i="42"/>
  <c r="H34" i="42"/>
  <c r="I34" i="42"/>
  <c r="J34" i="42"/>
  <c r="F33" i="42"/>
  <c r="F25" i="42" l="1"/>
  <c r="F17" i="42"/>
  <c r="F30" i="42" l="1"/>
  <c r="F16" i="42"/>
  <c r="F32" i="42" l="1"/>
  <c r="F31" i="42"/>
  <c r="F29" i="42"/>
  <c r="F24" i="42"/>
  <c r="F23" i="42"/>
  <c r="F22" i="42"/>
  <c r="F21" i="42"/>
  <c r="F20" i="42"/>
  <c r="F19" i="42"/>
  <c r="F15" i="42"/>
  <c r="F34" i="42" l="1"/>
</calcChain>
</file>

<file path=xl/sharedStrings.xml><?xml version="1.0" encoding="utf-8"?>
<sst xmlns="http://schemas.openxmlformats.org/spreadsheetml/2006/main" count="60" uniqueCount="41">
  <si>
    <t>Rozdział</t>
  </si>
  <si>
    <t>Dział</t>
  </si>
  <si>
    <t>w tym : źródła finansowania</t>
  </si>
  <si>
    <t>Jednostka organizacyjna realizująca zadanie lub koordynująca program</t>
  </si>
  <si>
    <t>dochody własne JST</t>
  </si>
  <si>
    <t>kredyty i pożyczki</t>
  </si>
  <si>
    <t>środki wymienione w art. 5 ust. 1 pkt. 2 i 3 ufp</t>
  </si>
  <si>
    <t>Razem</t>
  </si>
  <si>
    <t xml:space="preserve">x </t>
  </si>
  <si>
    <t>L.p</t>
  </si>
  <si>
    <t>środki pochodzące z innych źródeł</t>
  </si>
  <si>
    <t xml:space="preserve">Nazwa zadania inwestycyjnego </t>
  </si>
  <si>
    <t>Urząd Miasta w Kętrzynie</t>
  </si>
  <si>
    <t>do uchwały Rady Miejskiej w Kętrzynie</t>
  </si>
  <si>
    <t>Poprawa efektywności energetycznej komunalnych budynków mieszkalnych w Gminie Miejskiej Kętrzyn</t>
  </si>
  <si>
    <t>Zmiana systemu ogrzewania w lokalach komunalnych Gminy Miejskiej Kętrzyn</t>
  </si>
  <si>
    <t>Budowa kompleksowej sieci monitoringu w mieście Kętrzyn</t>
  </si>
  <si>
    <t>Wydatki ogółem w roku budżetowym (7+8+9+10)</t>
  </si>
  <si>
    <t>Przebudowa ulicy Ogrodowej w Kętrzynie</t>
  </si>
  <si>
    <t>Ochrona i zrównoważone wykorzystywanie wodnych obiektów rekreacyjnych w miastach przygranicznych w Kętrzynie i Kaliningradzie</t>
  </si>
  <si>
    <t>Centrum Opiekuńczo-Mieszkalne Kętrzyński Dom Wsparcia</t>
  </si>
  <si>
    <t>Zadania inwestycyjne ( roczne i wieloletnie ) przewidziane do realizacji w 2021 roku</t>
  </si>
  <si>
    <t>Planowane wydatki w roku 2021</t>
  </si>
  <si>
    <t>Planowane wydatki ogółem na inwestycje wieloletnie przewidziane do realizacji w 2021r.</t>
  </si>
  <si>
    <t>Zachowanie dziedzictwa kulturowego dzięki renowacji Zamku w Kętrzynie wraz z jego otoczeniem</t>
  </si>
  <si>
    <t>Budowa kolumbarium na Cmentarzu Komunalnym w Kętrzynie</t>
  </si>
  <si>
    <t>Modernizacja zasobu lokali komunalnych Gminy Miejskiej Kętrzyn</t>
  </si>
  <si>
    <t>Budowa oświetlenia przy ul. Harcerskiej w Kętrzynie</t>
  </si>
  <si>
    <t>Rozwój e-usług w Gminie Miejskiej Kętrzyn</t>
  </si>
  <si>
    <t>Laboratorium odkrywcy w Szkole Podstawowej nr 1  w Kętrzynie</t>
  </si>
  <si>
    <t>Nowoczesne przedszkole - nowe możliwości kętrzyńskich przedszkolaków</t>
  </si>
  <si>
    <t>Załącznik nr 3</t>
  </si>
  <si>
    <t>Stanowiący Załącznik 5</t>
  </si>
  <si>
    <t>Nr XXXIII/231/2020 z dnia 30.12.2020 r.</t>
  </si>
  <si>
    <t>Tik w Szkole Podstawowej nr 3 w Kętrzynie</t>
  </si>
  <si>
    <t>Opracowanie dokumentacji projektowej budowy drogi w terenie działki 39 obręb 2 Miasta Kętrzyn (ul. Sobieskiego)</t>
  </si>
  <si>
    <t>Budowa parkingu na działce Nr 110 obr. 1 - ul. Obr. Westerplatte w Kętrzynie</t>
  </si>
  <si>
    <t>Zakup traktora stadionowego</t>
  </si>
  <si>
    <t>Budowa drogi wewnętrznej przy ul. Mielczarskiego w Kętrzynie</t>
  </si>
  <si>
    <t>Razem możemy więcej w Szkole Podstawowej  nr 4 w Kętrzynie</t>
  </si>
  <si>
    <t>Nr XLI/298/2021 z dnia 8 lipca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</si>
</sst>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zł&quot;_-;\-* #,##0\ &quot;zł&quot;_-;_-* &quot;-&quot;\ &quot;zł&quot;_-;_-@_-"/>
    <numFmt numFmtId="164" formatCode="[$-415]General"/>
  </numFmts>
  <fonts count="2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Nova Cond"/>
      <family val="2"/>
      <charset val="238"/>
    </font>
    <font>
      <b/>
      <sz val="10"/>
      <name val="Arial Nova Cond"/>
      <family val="2"/>
      <charset val="238"/>
    </font>
    <font>
      <sz val="11"/>
      <name val="Calibri"/>
      <family val="2"/>
      <charset val="238"/>
      <scheme val="minor"/>
    </font>
    <font>
      <sz val="11"/>
      <name val="Arial Nova Cond"/>
      <family val="2"/>
      <charset val="238"/>
    </font>
    <font>
      <sz val="12"/>
      <name val="Arial Nova Cond"/>
      <family val="2"/>
      <charset val="238"/>
    </font>
    <font>
      <sz val="12"/>
      <color rgb="FFFF0000"/>
      <name val="Arial Nova Cond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Arial Nova Cond"/>
      <family val="2"/>
      <charset val="238"/>
    </font>
    <font>
      <b/>
      <sz val="8"/>
      <name val="Arial Nova Cond"/>
      <family val="2"/>
      <charset val="238"/>
    </font>
    <font>
      <b/>
      <sz val="13"/>
      <name val="Arial Nova Cond"/>
      <family val="2"/>
      <charset val="238"/>
    </font>
    <font>
      <sz val="13"/>
      <name val="Arial Nova Cond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Arial Nova Cond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Arial Nova Cond"/>
      <family val="2"/>
      <charset val="238"/>
    </font>
    <font>
      <b/>
      <sz val="9"/>
      <name val="Arial Nova Cond"/>
      <family val="2"/>
      <charset val="238"/>
    </font>
    <font>
      <sz val="9"/>
      <name val="Arial Nova Cond"/>
      <family val="2"/>
      <charset val="238"/>
    </font>
    <font>
      <b/>
      <sz val="9"/>
      <name val="Arial Nova Cond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6" fillId="0" borderId="0" xfId="0" applyFont="1"/>
    <xf numFmtId="0" fontId="8" fillId="0" borderId="0" xfId="0" applyFont="1"/>
    <xf numFmtId="4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9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4" fontId="15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0" fillId="0" borderId="0" xfId="0" applyFont="1" applyAlignment="1"/>
    <xf numFmtId="42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6" fillId="0" borderId="0" xfId="0" applyNumberFormat="1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/>
    <xf numFmtId="0" fontId="18" fillId="0" borderId="0" xfId="0" applyFont="1"/>
    <xf numFmtId="4" fontId="7" fillId="0" borderId="0" xfId="0" applyNumberFormat="1" applyFont="1"/>
    <xf numFmtId="49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19" fillId="0" borderId="0" xfId="0" applyNumberFormat="1" applyFont="1"/>
    <xf numFmtId="0" fontId="9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2" borderId="0" xfId="0" applyFont="1" applyFill="1"/>
    <xf numFmtId="4" fontId="10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2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3" fillId="3" borderId="6" xfId="0" applyFont="1" applyFill="1" applyBorder="1"/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4" fontId="4" fillId="2" borderId="0" xfId="0" applyNumberFormat="1" applyFont="1" applyFill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3" fillId="3" borderId="8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vertical="center" wrapText="1" readingOrder="2"/>
    </xf>
    <xf numFmtId="0" fontId="2" fillId="3" borderId="2" xfId="0" applyFont="1" applyFill="1" applyBorder="1" applyAlignment="1">
      <alignment vertical="center" wrapText="1" readingOrder="2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98" zoomScaleNormal="98" workbookViewId="0">
      <selection activeCell="K34" sqref="A1:K34"/>
    </sheetView>
  </sheetViews>
  <sheetFormatPr defaultRowHeight="15"/>
  <cols>
    <col min="1" max="1" width="7.7109375" customWidth="1"/>
    <col min="2" max="2" width="7.42578125" customWidth="1"/>
    <col min="4" max="4" width="58.42578125" customWidth="1"/>
    <col min="5" max="5" width="15.28515625" customWidth="1"/>
    <col min="6" max="6" width="15.85546875" customWidth="1"/>
    <col min="7" max="7" width="14.5703125" customWidth="1"/>
    <col min="8" max="8" width="14.140625" customWidth="1"/>
    <col min="9" max="9" width="15.28515625" customWidth="1"/>
    <col min="10" max="10" width="14.85546875" customWidth="1"/>
    <col min="11" max="11" width="14" customWidth="1"/>
    <col min="12" max="12" width="11.7109375" bestFit="1" customWidth="1"/>
  </cols>
  <sheetData>
    <row r="1" spans="1:15" s="57" customFormat="1" ht="11.85" customHeight="1">
      <c r="K1" s="58" t="s">
        <v>31</v>
      </c>
    </row>
    <row r="2" spans="1:15" s="57" customFormat="1" ht="11.85" customHeight="1">
      <c r="K2" s="59" t="s">
        <v>13</v>
      </c>
    </row>
    <row r="3" spans="1:15" s="57" customFormat="1" ht="11.85" customHeight="1">
      <c r="K3" s="59" t="s">
        <v>40</v>
      </c>
    </row>
    <row r="4" spans="1:15" ht="11.85" customHeight="1">
      <c r="K4" s="47"/>
    </row>
    <row r="5" spans="1:15" ht="11.85" customHeight="1">
      <c r="K5" s="48" t="s">
        <v>32</v>
      </c>
    </row>
    <row r="6" spans="1:15" ht="11.8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47" t="s">
        <v>13</v>
      </c>
      <c r="L6" s="2"/>
      <c r="M6" s="2"/>
    </row>
    <row r="7" spans="1:15" ht="11.8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47" t="s">
        <v>33</v>
      </c>
      <c r="L7" s="2"/>
      <c r="M7" s="2"/>
    </row>
    <row r="8" spans="1:15" ht="14.45" customHeight="1">
      <c r="A8" s="1"/>
      <c r="B8" s="1"/>
      <c r="C8" s="1"/>
      <c r="D8" s="1"/>
      <c r="E8" s="1"/>
      <c r="F8" s="1"/>
      <c r="G8" s="1"/>
      <c r="H8" s="1"/>
      <c r="I8" s="87"/>
      <c r="J8" s="87"/>
      <c r="K8" s="87"/>
      <c r="L8" s="2"/>
      <c r="M8" s="2"/>
      <c r="N8" s="2"/>
      <c r="O8" s="2"/>
    </row>
    <row r="9" spans="1:15" ht="16.5">
      <c r="A9" s="88" t="s">
        <v>21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2"/>
      <c r="M9" s="2"/>
      <c r="N9" s="2"/>
      <c r="O9" s="2"/>
    </row>
    <row r="10" spans="1:15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/>
      <c r="O10" s="2"/>
    </row>
    <row r="11" spans="1:15" s="50" customFormat="1" ht="12.75">
      <c r="A11" s="67" t="s">
        <v>9</v>
      </c>
      <c r="B11" s="70" t="s">
        <v>1</v>
      </c>
      <c r="C11" s="73" t="s">
        <v>0</v>
      </c>
      <c r="D11" s="76" t="s">
        <v>11</v>
      </c>
      <c r="E11" s="76" t="s">
        <v>23</v>
      </c>
      <c r="F11" s="84" t="s">
        <v>22</v>
      </c>
      <c r="G11" s="85"/>
      <c r="H11" s="85"/>
      <c r="I11" s="85"/>
      <c r="J11" s="85"/>
      <c r="K11" s="86"/>
      <c r="L11" s="49"/>
      <c r="M11" s="49"/>
      <c r="N11" s="49"/>
      <c r="O11" s="49"/>
    </row>
    <row r="12" spans="1:15" s="50" customFormat="1" ht="22.5" customHeight="1">
      <c r="A12" s="68"/>
      <c r="B12" s="71"/>
      <c r="C12" s="74"/>
      <c r="D12" s="77"/>
      <c r="E12" s="82"/>
      <c r="F12" s="76" t="s">
        <v>17</v>
      </c>
      <c r="G12" s="51"/>
      <c r="H12" s="52" t="s">
        <v>2</v>
      </c>
      <c r="I12" s="52"/>
      <c r="J12" s="53"/>
      <c r="K12" s="76" t="s">
        <v>3</v>
      </c>
      <c r="L12" s="49"/>
      <c r="M12" s="49"/>
      <c r="N12" s="49"/>
      <c r="O12" s="49"/>
    </row>
    <row r="13" spans="1:15" s="50" customFormat="1" ht="75.75" customHeight="1">
      <c r="A13" s="69"/>
      <c r="B13" s="72"/>
      <c r="C13" s="75"/>
      <c r="D13" s="78"/>
      <c r="E13" s="83"/>
      <c r="F13" s="78"/>
      <c r="G13" s="54" t="s">
        <v>4</v>
      </c>
      <c r="H13" s="55" t="s">
        <v>5</v>
      </c>
      <c r="I13" s="55" t="s">
        <v>10</v>
      </c>
      <c r="J13" s="56" t="s">
        <v>6</v>
      </c>
      <c r="K13" s="78"/>
      <c r="L13" s="49"/>
      <c r="M13" s="49"/>
      <c r="N13" s="49"/>
    </row>
    <row r="14" spans="1:1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1">
        <v>7</v>
      </c>
      <c r="H14" s="11">
        <v>8</v>
      </c>
      <c r="I14" s="11">
        <v>9</v>
      </c>
      <c r="J14" s="11">
        <v>10</v>
      </c>
      <c r="K14" s="10">
        <v>11</v>
      </c>
      <c r="L14" s="2"/>
      <c r="M14" s="2"/>
      <c r="N14" s="2"/>
    </row>
    <row r="15" spans="1:15" s="39" customFormat="1" ht="36.6" customHeight="1">
      <c r="A15" s="34">
        <v>1</v>
      </c>
      <c r="B15" s="35">
        <v>600</v>
      </c>
      <c r="C15" s="35">
        <v>60016</v>
      </c>
      <c r="D15" s="46" t="s">
        <v>18</v>
      </c>
      <c r="E15" s="36">
        <v>11630692</v>
      </c>
      <c r="F15" s="37">
        <f t="shared" ref="F15:F33" si="0">SUM(G15:J15)</f>
        <v>7516629</v>
      </c>
      <c r="G15" s="38">
        <v>0</v>
      </c>
      <c r="H15" s="38">
        <v>2650000</v>
      </c>
      <c r="I15" s="38">
        <v>4866629</v>
      </c>
      <c r="J15" s="38">
        <v>0</v>
      </c>
      <c r="K15" s="19" t="s">
        <v>12</v>
      </c>
      <c r="L15" s="3"/>
      <c r="M15" s="3"/>
      <c r="N15" s="3"/>
    </row>
    <row r="16" spans="1:15" s="39" customFormat="1" ht="36.6" customHeight="1">
      <c r="A16" s="34">
        <v>2</v>
      </c>
      <c r="B16" s="35">
        <v>600</v>
      </c>
      <c r="C16" s="35">
        <v>60016</v>
      </c>
      <c r="D16" s="46" t="s">
        <v>36</v>
      </c>
      <c r="E16" s="36"/>
      <c r="F16" s="37">
        <f t="shared" si="0"/>
        <v>30000</v>
      </c>
      <c r="G16" s="38">
        <v>30000</v>
      </c>
      <c r="H16" s="38">
        <v>0</v>
      </c>
      <c r="I16" s="38">
        <v>0</v>
      </c>
      <c r="J16" s="38">
        <v>0</v>
      </c>
      <c r="K16" s="19" t="s">
        <v>12</v>
      </c>
      <c r="L16" s="3"/>
      <c r="M16" s="3"/>
      <c r="N16" s="3"/>
    </row>
    <row r="17" spans="1:15" s="39" customFormat="1" ht="54" customHeight="1">
      <c r="A17" s="34">
        <v>3</v>
      </c>
      <c r="B17" s="35">
        <v>600</v>
      </c>
      <c r="C17" s="35">
        <v>60016</v>
      </c>
      <c r="D17" s="46" t="s">
        <v>35</v>
      </c>
      <c r="E17" s="36"/>
      <c r="F17" s="37">
        <f t="shared" si="0"/>
        <v>50000</v>
      </c>
      <c r="G17" s="38">
        <v>20000</v>
      </c>
      <c r="H17" s="38">
        <v>30000</v>
      </c>
      <c r="I17" s="38">
        <v>0</v>
      </c>
      <c r="J17" s="38">
        <v>0</v>
      </c>
      <c r="K17" s="19" t="s">
        <v>12</v>
      </c>
      <c r="L17" s="61"/>
      <c r="M17" s="3"/>
      <c r="N17" s="3"/>
    </row>
    <row r="18" spans="1:15" s="39" customFormat="1" ht="39.75" customHeight="1">
      <c r="A18" s="34">
        <v>4</v>
      </c>
      <c r="B18" s="35">
        <v>600</v>
      </c>
      <c r="C18" s="35">
        <v>60016</v>
      </c>
      <c r="D18" s="60" t="s">
        <v>38</v>
      </c>
      <c r="E18" s="36"/>
      <c r="F18" s="37">
        <f t="shared" si="0"/>
        <v>530000</v>
      </c>
      <c r="G18" s="38">
        <v>530000</v>
      </c>
      <c r="H18" s="38">
        <v>0</v>
      </c>
      <c r="I18" s="38">
        <v>0</v>
      </c>
      <c r="J18" s="38">
        <v>0</v>
      </c>
      <c r="K18" s="19" t="s">
        <v>12</v>
      </c>
      <c r="L18" s="3"/>
      <c r="M18" s="3"/>
      <c r="N18" s="3"/>
    </row>
    <row r="19" spans="1:15" s="39" customFormat="1" ht="36" customHeight="1">
      <c r="A19" s="34">
        <v>5</v>
      </c>
      <c r="B19" s="35">
        <v>700</v>
      </c>
      <c r="C19" s="35">
        <v>70095</v>
      </c>
      <c r="D19" s="46" t="s">
        <v>14</v>
      </c>
      <c r="E19" s="40"/>
      <c r="F19" s="37">
        <f t="shared" si="0"/>
        <v>458000</v>
      </c>
      <c r="G19" s="41">
        <f>150000+1600</f>
        <v>151600</v>
      </c>
      <c r="H19" s="41">
        <v>0</v>
      </c>
      <c r="I19" s="41">
        <v>0</v>
      </c>
      <c r="J19" s="41">
        <v>306400</v>
      </c>
      <c r="K19" s="19" t="s">
        <v>12</v>
      </c>
      <c r="L19" s="3"/>
      <c r="M19" s="3"/>
      <c r="N19" s="3"/>
    </row>
    <row r="20" spans="1:15" s="39" customFormat="1" ht="36" customHeight="1">
      <c r="A20" s="34">
        <v>6</v>
      </c>
      <c r="B20" s="35">
        <v>700</v>
      </c>
      <c r="C20" s="35">
        <v>70095</v>
      </c>
      <c r="D20" s="46" t="s">
        <v>15</v>
      </c>
      <c r="E20" s="42"/>
      <c r="F20" s="37">
        <f t="shared" si="0"/>
        <v>110000</v>
      </c>
      <c r="G20" s="41">
        <f>50000+60000</f>
        <v>110000</v>
      </c>
      <c r="H20" s="41">
        <v>0</v>
      </c>
      <c r="I20" s="41">
        <v>0</v>
      </c>
      <c r="J20" s="41">
        <v>0</v>
      </c>
      <c r="K20" s="19" t="s">
        <v>12</v>
      </c>
      <c r="L20" s="3"/>
      <c r="M20" s="3"/>
      <c r="N20" s="3"/>
    </row>
    <row r="21" spans="1:15" s="39" customFormat="1" ht="36" customHeight="1">
      <c r="A21" s="34">
        <v>7</v>
      </c>
      <c r="B21" s="35">
        <v>700</v>
      </c>
      <c r="C21" s="35">
        <v>70095</v>
      </c>
      <c r="D21" s="46" t="s">
        <v>26</v>
      </c>
      <c r="E21" s="42"/>
      <c r="F21" s="37">
        <f t="shared" si="0"/>
        <v>300000</v>
      </c>
      <c r="G21" s="41">
        <v>300000</v>
      </c>
      <c r="H21" s="41">
        <v>0</v>
      </c>
      <c r="I21" s="41">
        <v>0</v>
      </c>
      <c r="J21" s="41">
        <v>0</v>
      </c>
      <c r="K21" s="19" t="s">
        <v>12</v>
      </c>
      <c r="L21" s="61"/>
      <c r="M21" s="3"/>
      <c r="N21" s="3"/>
      <c r="O21" s="3"/>
    </row>
    <row r="22" spans="1:15" s="39" customFormat="1" ht="36" customHeight="1">
      <c r="A22" s="34">
        <v>8</v>
      </c>
      <c r="B22" s="35">
        <v>710</v>
      </c>
      <c r="C22" s="35">
        <v>71035</v>
      </c>
      <c r="D22" s="46" t="s">
        <v>25</v>
      </c>
      <c r="E22" s="42"/>
      <c r="F22" s="37">
        <f t="shared" si="0"/>
        <v>93000</v>
      </c>
      <c r="G22" s="41">
        <f>53000+40000</f>
        <v>93000</v>
      </c>
      <c r="H22" s="41">
        <v>0</v>
      </c>
      <c r="I22" s="41">
        <v>0</v>
      </c>
      <c r="J22" s="41">
        <v>0</v>
      </c>
      <c r="K22" s="19" t="s">
        <v>12</v>
      </c>
      <c r="L22" s="3"/>
      <c r="M22" s="3"/>
      <c r="N22" s="3"/>
      <c r="O22" s="3"/>
    </row>
    <row r="23" spans="1:15" s="39" customFormat="1" ht="36" customHeight="1">
      <c r="A23" s="34">
        <v>9</v>
      </c>
      <c r="B23" s="35">
        <v>750</v>
      </c>
      <c r="C23" s="35">
        <v>75095</v>
      </c>
      <c r="D23" s="46" t="s">
        <v>28</v>
      </c>
      <c r="E23" s="40">
        <v>1418621</v>
      </c>
      <c r="F23" s="37">
        <f t="shared" si="0"/>
        <v>688652</v>
      </c>
      <c r="G23" s="41">
        <v>100000</v>
      </c>
      <c r="H23" s="41">
        <v>0</v>
      </c>
      <c r="I23" s="41">
        <v>0</v>
      </c>
      <c r="J23" s="41">
        <v>588652</v>
      </c>
      <c r="K23" s="19" t="s">
        <v>12</v>
      </c>
      <c r="L23" s="3"/>
      <c r="M23" s="3"/>
      <c r="N23" s="3"/>
      <c r="O23" s="3"/>
    </row>
    <row r="24" spans="1:15" s="39" customFormat="1" ht="36" customHeight="1">
      <c r="A24" s="34">
        <v>10</v>
      </c>
      <c r="B24" s="35">
        <v>754</v>
      </c>
      <c r="C24" s="35">
        <v>75495</v>
      </c>
      <c r="D24" s="46" t="s">
        <v>16</v>
      </c>
      <c r="E24" s="42"/>
      <c r="F24" s="37">
        <f t="shared" si="0"/>
        <v>770000</v>
      </c>
      <c r="G24" s="41">
        <v>0</v>
      </c>
      <c r="H24" s="41">
        <v>770000</v>
      </c>
      <c r="I24" s="41">
        <v>0</v>
      </c>
      <c r="J24" s="41">
        <v>0</v>
      </c>
      <c r="K24" s="19" t="s">
        <v>12</v>
      </c>
      <c r="L24" s="3"/>
      <c r="M24" s="3"/>
      <c r="N24" s="3"/>
      <c r="O24" s="3"/>
    </row>
    <row r="25" spans="1:15" s="39" customFormat="1" ht="36" customHeight="1">
      <c r="A25" s="34">
        <v>11</v>
      </c>
      <c r="B25" s="35">
        <v>801</v>
      </c>
      <c r="C25" s="35">
        <v>80101</v>
      </c>
      <c r="D25" s="46" t="s">
        <v>29</v>
      </c>
      <c r="E25" s="40"/>
      <c r="F25" s="37">
        <f t="shared" si="0"/>
        <v>57000</v>
      </c>
      <c r="G25" s="41">
        <v>0</v>
      </c>
      <c r="H25" s="41">
        <v>0</v>
      </c>
      <c r="I25" s="41">
        <v>0</v>
      </c>
      <c r="J25" s="41">
        <v>57000</v>
      </c>
      <c r="K25" s="19" t="s">
        <v>12</v>
      </c>
      <c r="L25" s="3"/>
      <c r="M25" s="3"/>
      <c r="N25" s="3"/>
      <c r="O25" s="3"/>
    </row>
    <row r="26" spans="1:15" s="39" customFormat="1" ht="36" customHeight="1">
      <c r="A26" s="34">
        <v>12</v>
      </c>
      <c r="B26" s="35">
        <v>801</v>
      </c>
      <c r="C26" s="35">
        <v>80101</v>
      </c>
      <c r="D26" s="46" t="s">
        <v>34</v>
      </c>
      <c r="E26" s="40"/>
      <c r="F26" s="37">
        <v>36300</v>
      </c>
      <c r="G26" s="41">
        <v>0</v>
      </c>
      <c r="H26" s="41">
        <v>0</v>
      </c>
      <c r="I26" s="41">
        <v>0</v>
      </c>
      <c r="J26" s="41">
        <v>36300</v>
      </c>
      <c r="K26" s="19" t="s">
        <v>12</v>
      </c>
      <c r="L26" s="61"/>
      <c r="M26" s="3"/>
      <c r="N26" s="3"/>
      <c r="O26" s="3"/>
    </row>
    <row r="27" spans="1:15" s="39" customFormat="1" ht="36" customHeight="1">
      <c r="A27" s="34">
        <v>13</v>
      </c>
      <c r="B27" s="35"/>
      <c r="C27" s="35">
        <v>80101</v>
      </c>
      <c r="D27" s="46" t="s">
        <v>39</v>
      </c>
      <c r="E27" s="40"/>
      <c r="F27" s="37">
        <f>SUM(G27:J27)</f>
        <v>125000</v>
      </c>
      <c r="G27" s="41">
        <v>6250</v>
      </c>
      <c r="H27" s="41">
        <v>0</v>
      </c>
      <c r="I27" s="41">
        <v>0</v>
      </c>
      <c r="J27" s="41">
        <v>118750</v>
      </c>
      <c r="K27" s="19" t="s">
        <v>12</v>
      </c>
      <c r="L27" s="3"/>
      <c r="M27" s="3"/>
      <c r="N27" s="3"/>
      <c r="O27" s="3"/>
    </row>
    <row r="28" spans="1:15" s="39" customFormat="1" ht="36" customHeight="1">
      <c r="A28" s="34">
        <v>14</v>
      </c>
      <c r="B28" s="35">
        <v>801</v>
      </c>
      <c r="C28" s="35">
        <v>80104</v>
      </c>
      <c r="D28" s="46" t="s">
        <v>30</v>
      </c>
      <c r="E28" s="40">
        <v>121765</v>
      </c>
      <c r="F28" s="37">
        <f t="shared" si="0"/>
        <v>35014</v>
      </c>
      <c r="G28" s="41">
        <v>5252</v>
      </c>
      <c r="H28" s="41">
        <v>0</v>
      </c>
      <c r="I28" s="41">
        <v>0</v>
      </c>
      <c r="J28" s="41">
        <v>29762</v>
      </c>
      <c r="K28" s="19" t="s">
        <v>12</v>
      </c>
      <c r="L28" s="3"/>
      <c r="M28" s="3"/>
      <c r="N28" s="3"/>
      <c r="O28" s="3"/>
    </row>
    <row r="29" spans="1:15" s="39" customFormat="1" ht="36" customHeight="1">
      <c r="A29" s="34">
        <v>15</v>
      </c>
      <c r="B29" s="35">
        <v>852</v>
      </c>
      <c r="C29" s="35">
        <v>85203</v>
      </c>
      <c r="D29" s="46" t="s">
        <v>20</v>
      </c>
      <c r="E29" s="40">
        <v>4422866</v>
      </c>
      <c r="F29" s="37">
        <f t="shared" si="0"/>
        <v>3517328</v>
      </c>
      <c r="G29" s="41">
        <f>2280922-9959</f>
        <v>2270963</v>
      </c>
      <c r="H29" s="41">
        <v>0</v>
      </c>
      <c r="I29" s="41">
        <v>1246365</v>
      </c>
      <c r="J29" s="41">
        <v>0</v>
      </c>
      <c r="K29" s="19" t="s">
        <v>12</v>
      </c>
      <c r="L29" s="3"/>
      <c r="M29" s="3"/>
      <c r="N29" s="3"/>
      <c r="O29" s="3"/>
    </row>
    <row r="30" spans="1:15" s="39" customFormat="1" ht="36" customHeight="1">
      <c r="A30" s="34">
        <v>16</v>
      </c>
      <c r="B30" s="35">
        <v>900</v>
      </c>
      <c r="C30" s="35">
        <v>90015</v>
      </c>
      <c r="D30" s="46" t="s">
        <v>27</v>
      </c>
      <c r="E30" s="40"/>
      <c r="F30" s="37">
        <f t="shared" si="0"/>
        <v>50000</v>
      </c>
      <c r="G30" s="41">
        <v>50000</v>
      </c>
      <c r="H30" s="41">
        <v>0</v>
      </c>
      <c r="I30" s="41">
        <v>0</v>
      </c>
      <c r="J30" s="41">
        <v>0</v>
      </c>
      <c r="K30" s="19" t="s">
        <v>12</v>
      </c>
      <c r="L30" s="3"/>
      <c r="M30" s="3"/>
      <c r="N30" s="3"/>
      <c r="O30" s="3"/>
    </row>
    <row r="31" spans="1:15" s="39" customFormat="1" ht="42.75">
      <c r="A31" s="34">
        <v>17</v>
      </c>
      <c r="B31" s="35">
        <v>900</v>
      </c>
      <c r="C31" s="35">
        <v>90095</v>
      </c>
      <c r="D31" s="46" t="s">
        <v>19</v>
      </c>
      <c r="E31" s="36">
        <v>5310000</v>
      </c>
      <c r="F31" s="37">
        <f t="shared" si="0"/>
        <v>5310000</v>
      </c>
      <c r="G31" s="41">
        <f>30000-2000</f>
        <v>28000</v>
      </c>
      <c r="H31" s="41">
        <v>1800000</v>
      </c>
      <c r="I31" s="41">
        <v>0</v>
      </c>
      <c r="J31" s="41">
        <f>3500000-18000</f>
        <v>3482000</v>
      </c>
      <c r="K31" s="19" t="s">
        <v>12</v>
      </c>
      <c r="L31" s="3"/>
      <c r="M31" s="3"/>
      <c r="N31" s="3"/>
      <c r="O31" s="3"/>
    </row>
    <row r="32" spans="1:15" s="39" customFormat="1" ht="36" customHeight="1">
      <c r="A32" s="34">
        <v>18</v>
      </c>
      <c r="B32" s="35">
        <v>921</v>
      </c>
      <c r="C32" s="35">
        <v>92195</v>
      </c>
      <c r="D32" s="46" t="s">
        <v>24</v>
      </c>
      <c r="E32" s="36"/>
      <c r="F32" s="37">
        <f t="shared" si="0"/>
        <v>380756</v>
      </c>
      <c r="G32" s="38">
        <v>37000</v>
      </c>
      <c r="H32" s="38">
        <v>0</v>
      </c>
      <c r="I32" s="38">
        <v>0</v>
      </c>
      <c r="J32" s="38">
        <v>343756</v>
      </c>
      <c r="K32" s="19" t="s">
        <v>12</v>
      </c>
      <c r="L32" s="3"/>
      <c r="M32" s="3"/>
      <c r="N32" s="3"/>
      <c r="O32" s="3"/>
    </row>
    <row r="33" spans="1:15" s="39" customFormat="1" ht="36" customHeight="1">
      <c r="A33" s="34">
        <v>19</v>
      </c>
      <c r="B33" s="35">
        <v>926</v>
      </c>
      <c r="C33" s="35">
        <v>92604</v>
      </c>
      <c r="D33" s="46" t="s">
        <v>37</v>
      </c>
      <c r="E33" s="36"/>
      <c r="F33" s="37">
        <f t="shared" si="0"/>
        <v>70000</v>
      </c>
      <c r="G33" s="38">
        <v>70000</v>
      </c>
      <c r="H33" s="38"/>
      <c r="I33" s="38"/>
      <c r="J33" s="38"/>
      <c r="K33" s="19" t="s">
        <v>12</v>
      </c>
      <c r="L33" s="3"/>
      <c r="M33" s="3"/>
      <c r="N33" s="3"/>
      <c r="O33" s="3"/>
    </row>
    <row r="34" spans="1:15" s="45" customFormat="1" ht="27.75" customHeight="1">
      <c r="A34" s="79" t="s">
        <v>7</v>
      </c>
      <c r="B34" s="80"/>
      <c r="C34" s="80"/>
      <c r="D34" s="81"/>
      <c r="E34" s="43">
        <f>SUM(E15:E33)</f>
        <v>22903944</v>
      </c>
      <c r="F34" s="43">
        <f>SUM(F15:F33)</f>
        <v>20127679</v>
      </c>
      <c r="G34" s="43">
        <f t="shared" ref="G34:J34" si="1">SUM(G15:G33)</f>
        <v>3802065</v>
      </c>
      <c r="H34" s="43">
        <f t="shared" si="1"/>
        <v>5250000</v>
      </c>
      <c r="I34" s="43">
        <f t="shared" si="1"/>
        <v>6112994</v>
      </c>
      <c r="J34" s="43">
        <f t="shared" si="1"/>
        <v>4962620</v>
      </c>
      <c r="K34" s="44" t="s">
        <v>8</v>
      </c>
      <c r="L34" s="2"/>
      <c r="M34" s="2"/>
      <c r="N34" s="2"/>
      <c r="O34" s="2"/>
    </row>
    <row r="35" spans="1:15" ht="15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"/>
      <c r="M35" s="2"/>
      <c r="N35" s="2"/>
      <c r="O35" s="2"/>
    </row>
    <row r="36" spans="1:15" ht="15.75">
      <c r="A36" s="5"/>
      <c r="B36" s="5"/>
      <c r="C36" s="5"/>
      <c r="D36" s="6"/>
      <c r="E36" s="7"/>
      <c r="F36" s="7"/>
      <c r="G36" s="7"/>
      <c r="H36" s="5"/>
      <c r="I36" s="5"/>
      <c r="J36" s="5"/>
      <c r="K36" s="7"/>
      <c r="L36" s="2"/>
      <c r="M36" s="2"/>
      <c r="N36" s="2"/>
      <c r="O36" s="2"/>
    </row>
    <row r="37" spans="1:15" ht="15.75">
      <c r="A37" s="5"/>
      <c r="B37" s="5"/>
      <c r="C37" s="5"/>
      <c r="D37" s="33"/>
      <c r="E37" s="28"/>
      <c r="F37" s="5"/>
      <c r="G37" s="5"/>
      <c r="H37" s="7"/>
      <c r="I37" s="5"/>
      <c r="J37" s="5"/>
      <c r="K37" s="5"/>
      <c r="L37" s="2"/>
      <c r="M37" s="2"/>
      <c r="N37" s="2"/>
      <c r="O37" s="2"/>
    </row>
    <row r="38" spans="1:15" ht="15.75">
      <c r="A38" s="5"/>
      <c r="B38" s="5"/>
      <c r="C38" s="5"/>
      <c r="D38" s="5"/>
      <c r="E38" s="5"/>
      <c r="F38" s="7"/>
      <c r="G38" s="5"/>
      <c r="H38" s="7"/>
      <c r="I38" s="5"/>
      <c r="J38" s="5"/>
      <c r="K38" s="5"/>
      <c r="L38" s="2"/>
      <c r="M38" s="2"/>
      <c r="N38" s="2"/>
      <c r="O38" s="2"/>
    </row>
    <row r="39" spans="1:15" ht="15.75">
      <c r="A39" s="5"/>
      <c r="B39" s="5"/>
      <c r="C39" s="5"/>
      <c r="D39" s="8"/>
      <c r="E39" s="7"/>
      <c r="F39" s="7"/>
      <c r="G39" s="5"/>
      <c r="H39" s="5"/>
      <c r="I39" s="5"/>
      <c r="J39" s="5"/>
      <c r="K39" s="5"/>
      <c r="L39" s="2"/>
      <c r="M39" s="2"/>
      <c r="N39" s="2"/>
      <c r="O39" s="2"/>
    </row>
    <row r="40" spans="1:15" ht="15.75">
      <c r="A40" s="9"/>
      <c r="B40" s="9"/>
      <c r="C40" s="13"/>
      <c r="D40" s="9"/>
      <c r="E40" s="30"/>
      <c r="F40" s="23"/>
      <c r="G40" s="24"/>
      <c r="H40" s="9"/>
      <c r="I40" s="9"/>
      <c r="J40" s="9"/>
      <c r="K40" s="9"/>
    </row>
    <row r="41" spans="1:15" ht="15.75">
      <c r="A41" s="66"/>
      <c r="B41" s="66"/>
      <c r="C41" s="66"/>
      <c r="D41" s="31"/>
      <c r="E41" s="32"/>
      <c r="F41" s="25"/>
      <c r="G41" s="24"/>
      <c r="H41" s="9"/>
      <c r="I41" s="9"/>
      <c r="J41" s="9"/>
      <c r="K41" s="9"/>
    </row>
    <row r="42" spans="1:15" ht="15.75">
      <c r="A42" s="66"/>
      <c r="B42" s="66"/>
      <c r="C42" s="66"/>
      <c r="D42" s="12"/>
      <c r="E42" s="30"/>
      <c r="F42" s="23"/>
      <c r="G42" s="24"/>
      <c r="H42" s="9"/>
      <c r="I42" s="9"/>
      <c r="J42" s="9"/>
      <c r="K42" s="9"/>
    </row>
    <row r="43" spans="1:15" ht="15.75">
      <c r="A43" s="66"/>
      <c r="B43" s="66"/>
      <c r="C43" s="66"/>
      <c r="D43" s="12"/>
      <c r="E43" s="22"/>
      <c r="F43" s="23"/>
      <c r="G43" s="24"/>
      <c r="H43" s="9"/>
      <c r="I43" s="9"/>
      <c r="J43" s="9"/>
      <c r="K43" s="9"/>
    </row>
    <row r="44" spans="1:15" ht="15.75">
      <c r="A44" s="66"/>
      <c r="B44" s="66"/>
      <c r="C44" s="66"/>
      <c r="D44" s="12"/>
      <c r="E44" s="22"/>
      <c r="F44" s="23"/>
      <c r="G44" s="24"/>
      <c r="H44" s="9"/>
      <c r="I44" s="9"/>
      <c r="J44" s="9"/>
      <c r="K44" s="9"/>
    </row>
    <row r="45" spans="1:15" ht="15.75">
      <c r="A45" s="66"/>
      <c r="B45" s="66"/>
      <c r="C45" s="66"/>
      <c r="D45" s="14"/>
      <c r="E45" s="22"/>
      <c r="F45" s="23"/>
      <c r="G45" s="23"/>
      <c r="H45" s="9"/>
      <c r="I45" s="9"/>
      <c r="J45" s="9"/>
      <c r="K45" s="9"/>
    </row>
    <row r="46" spans="1:15" ht="15.75">
      <c r="A46" s="29"/>
      <c r="B46" s="29"/>
      <c r="C46" s="29"/>
      <c r="D46" s="14"/>
      <c r="E46" s="22"/>
      <c r="F46" s="23"/>
      <c r="G46" s="23"/>
      <c r="H46" s="9"/>
      <c r="I46" s="9"/>
      <c r="J46" s="9"/>
      <c r="K46" s="9"/>
    </row>
    <row r="47" spans="1:15" ht="15.75">
      <c r="A47" s="62"/>
      <c r="B47" s="62"/>
      <c r="C47" s="62"/>
      <c r="D47" s="14"/>
      <c r="E47" s="22"/>
      <c r="F47" s="23"/>
      <c r="G47" s="24"/>
    </row>
    <row r="48" spans="1:15" ht="15.75">
      <c r="A48" s="63"/>
      <c r="B48" s="63"/>
      <c r="C48" s="63"/>
      <c r="D48" s="16"/>
      <c r="E48" s="22"/>
      <c r="F48" s="27"/>
      <c r="G48" s="25"/>
    </row>
    <row r="49" spans="1:7" ht="15.75">
      <c r="A49" s="62"/>
      <c r="B49" s="62"/>
      <c r="C49" s="62"/>
      <c r="D49" s="15"/>
      <c r="E49" s="22"/>
      <c r="F49" s="23"/>
      <c r="G49" s="24"/>
    </row>
    <row r="50" spans="1:7" ht="15.75">
      <c r="A50" s="64"/>
      <c r="B50" s="64"/>
      <c r="C50" s="64"/>
      <c r="D50" s="17"/>
      <c r="E50" s="22"/>
      <c r="F50" s="23"/>
      <c r="G50" s="24"/>
    </row>
    <row r="51" spans="1:7" ht="15.75">
      <c r="A51" s="18"/>
      <c r="B51" s="18"/>
      <c r="C51" s="18"/>
      <c r="D51" s="15"/>
      <c r="E51" s="22"/>
      <c r="F51" s="23"/>
      <c r="G51" s="24"/>
    </row>
    <row r="52" spans="1:7" ht="15.75">
      <c r="A52" s="65"/>
      <c r="B52" s="65"/>
      <c r="C52" s="65"/>
      <c r="E52" s="22"/>
      <c r="F52" s="23"/>
      <c r="G52" s="24"/>
    </row>
    <row r="53" spans="1:7" ht="15.75">
      <c r="E53" s="26"/>
      <c r="F53" s="25"/>
      <c r="G53" s="24"/>
    </row>
    <row r="54" spans="1:7" ht="15.75">
      <c r="E54" s="23"/>
      <c r="F54" s="23"/>
      <c r="G54" s="24"/>
    </row>
    <row r="55" spans="1:7" ht="15.75">
      <c r="E55" s="23"/>
      <c r="F55" s="23"/>
      <c r="G55" s="24"/>
    </row>
    <row r="56" spans="1:7" ht="15.75">
      <c r="E56" s="23"/>
      <c r="F56" s="24"/>
      <c r="G56" s="24"/>
    </row>
    <row r="57" spans="1:7" ht="15.75">
      <c r="E57" s="23"/>
      <c r="F57" s="24"/>
      <c r="G57" s="24"/>
    </row>
    <row r="58" spans="1:7">
      <c r="E58" s="20"/>
    </row>
    <row r="59" spans="1:7">
      <c r="E59" s="20"/>
    </row>
    <row r="60" spans="1:7">
      <c r="E60" s="21"/>
    </row>
    <row r="61" spans="1:7">
      <c r="E61" s="20"/>
    </row>
  </sheetData>
  <mergeCells count="21">
    <mergeCell ref="E11:E13"/>
    <mergeCell ref="F11:K11"/>
    <mergeCell ref="F12:F13"/>
    <mergeCell ref="K12:K13"/>
    <mergeCell ref="I8:K8"/>
    <mergeCell ref="A9:K9"/>
    <mergeCell ref="A45:C45"/>
    <mergeCell ref="A11:A13"/>
    <mergeCell ref="B11:B13"/>
    <mergeCell ref="C11:C13"/>
    <mergeCell ref="D11:D13"/>
    <mergeCell ref="A34:D34"/>
    <mergeCell ref="A41:C41"/>
    <mergeCell ref="A42:C42"/>
    <mergeCell ref="A43:C43"/>
    <mergeCell ref="A44:C44"/>
    <mergeCell ref="A47:C47"/>
    <mergeCell ref="A48:C48"/>
    <mergeCell ref="A49:C49"/>
    <mergeCell ref="A50:C50"/>
    <mergeCell ref="A52:C52"/>
  </mergeCells>
  <pageMargins left="0.11811023622047245" right="0.11811023622047245" top="0.55118110236220474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08.07.2021</vt:lpstr>
      <vt:lpstr>'08.07.2021'!Tytuły_wydruku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Kamila Wybraniec</cp:lastModifiedBy>
  <cp:lastPrinted>2021-07-09T08:24:20Z</cp:lastPrinted>
  <dcterms:created xsi:type="dcterms:W3CDTF">2016-09-12T16:23:16Z</dcterms:created>
  <dcterms:modified xsi:type="dcterms:W3CDTF">2021-07-09T08:24:55Z</dcterms:modified>
</cp:coreProperties>
</file>